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F73" lockStructure="1"/>
  <bookViews>
    <workbookView xWindow="120" yWindow="30" windowWidth="15180" windowHeight="7815"/>
  </bookViews>
  <sheets>
    <sheet name="Vorderseite" sheetId="1" r:id="rId1"/>
    <sheet name="Rückseite" sheetId="2" r:id="rId2"/>
  </sheets>
  <definedNames>
    <definedName name="_xlnm.Print_Area" localSheetId="1">Rückseite!$A$1:$H$26</definedName>
    <definedName name="_xlnm.Print_Area" localSheetId="0">Vorderseite!$A$1:$G$49</definedName>
  </definedNames>
  <calcPr calcId="145621" fullPrecision="0"/>
</workbook>
</file>

<file path=xl/calcChain.xml><?xml version="1.0" encoding="utf-8"?>
<calcChain xmlns="http://schemas.openxmlformats.org/spreadsheetml/2006/main">
  <c r="E17" i="2" l="1"/>
  <c r="E16" i="2"/>
  <c r="F16" i="2"/>
  <c r="E15" i="2"/>
  <c r="F15" i="2"/>
  <c r="E14" i="2"/>
  <c r="F14" i="2"/>
  <c r="F9" i="2"/>
  <c r="F8" i="2"/>
  <c r="F1" i="2"/>
  <c r="F10" i="2"/>
  <c r="H10" i="2"/>
  <c r="D17" i="2"/>
  <c r="F17" i="2"/>
  <c r="F18" i="2"/>
  <c r="H18" i="2"/>
</calcChain>
</file>

<file path=xl/sharedStrings.xml><?xml version="1.0" encoding="utf-8"?>
<sst xmlns="http://schemas.openxmlformats.org/spreadsheetml/2006/main" count="54" uniqueCount="46">
  <si>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</si>
  <si>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</si>
  <si>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</si>
  <si>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</si>
  <si>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</si>
  <si>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</si>
  <si>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</si>
  <si>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</si>
  <si>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</si>
  <si>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</si>
  <si>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</si>
  <si>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</si>
  <si>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</si>
  <si>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</si>
  <si>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</si>
  <si>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</si>
  <si>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</si>
  <si>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</si>
  <si>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</si>
  <si>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</si>
  <si>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</si>
  <si>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</si>
  <si>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</si>
  <si>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</si>
  <si>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</si>
  <si>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</si>
  <si>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 xml:space="preserve">Erfahrungsnote / Note d'expérience / Nota complessiva </t>
  </si>
  <si>
    <t>Erfahrungsnoten / Notes d'expérience / Note relative</t>
  </si>
  <si>
    <t>Faktor/
Coéfficient/
Fattore</t>
  </si>
  <si>
    <t>Produkt/
Produits/
Prodotto</t>
  </si>
  <si>
    <t>Prüfungsergebnis / Résultat de l'examen / Risultato d'esame</t>
  </si>
  <si>
    <t xml:space="preserve">** Auf eine ganze oder halbe Note gerundet / A arrondir à une note entière ou à une demi-note / Arrotondare al punto o al mezzo punto </t>
  </si>
  <si>
    <t>Bildung in beruflicher Praxis **/
Formation à la pratique professionnelle **/
Formazione professionale pratica **</t>
  </si>
  <si>
    <t>Berufskundlicher Unterricht **/
Enseignement des connaissances professionnelles **/
Insegnamento professionale **</t>
  </si>
  <si>
    <t>Fachfrau Gesundheit EFZ / Fachmann Gesundheit EFZ</t>
  </si>
  <si>
    <t>Operatrice sociosanitaria AFC / Operatore sociosanitario AFC</t>
  </si>
  <si>
    <t xml:space="preserve">Assistante / Assistant en soins et santé communautaire CFC </t>
  </si>
  <si>
    <t xml:space="preserve">Gemäss der Verordnung über die berufliche Grundbildung vom 13.11.2008 / Ordonnances sur la formation professionnelle initiale 13.11.2008 / 
Ordinanze sulla formazione professionale di base 13.11.2008 </t>
  </si>
  <si>
    <t>Qualifikationsbereiche / 
Domaines de qualification / 
Settori di qualificazione</t>
  </si>
  <si>
    <t xml:space="preserve">                       : 3 = Erfahrungsnote* /
                                 Note d'expérience* /
                                 Nota complessiva*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</si>
  <si>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L’esame finale è superato se per il campo di qualificazione "Lavoro pratico" e la nota complessiva raggiunge o supera il 4.</t>
  </si>
  <si>
    <t>Qualifikationsbereich Berufskenntnisse **/ Domaine de qualification Connaissances professionnelles **/ Settore di qualificazione Conoscenze professionali **</t>
  </si>
  <si>
    <t>Individuelle praktische Arbeit, IPA (4-6 Stunden) */ 
Travail pratique individuel, TPI (4-6 heures) */ 
Lavoro pratico individuale, LPI (4-6 ore) *</t>
  </si>
  <si>
    <t>** Zulässige Eingabewerte</t>
  </si>
  <si>
    <r>
      <t xml:space="preserve">Bemerkungen / Remarques / Osservazioni
Dispensiert = </t>
    </r>
    <r>
      <rPr>
        <b/>
        <sz val="8"/>
        <rFont val="Arial"/>
        <family val="2"/>
      </rPr>
      <t>disp</t>
    </r>
  </si>
  <si>
    <t xml:space="preserve">                  : Summe der Faktoren
                    = Gesamtnote* /
                        Note globale* /
                        Nota complessiva*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</si>
</sst>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0.0"/>
    <numFmt numFmtId="179" formatCode="0.00;;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9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>
      <alignment horizontal="left" vertical="top" wrapText="1"/>
    </xf>
    <xf numFmtId="173" fontId="5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/>
    <xf numFmtId="173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0" xfId="0" applyFont="1" applyFill="1"/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73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/>
    <xf numFmtId="0" fontId="5" fillId="0" borderId="0" xfId="0" applyFont="1" applyBorder="1" applyAlignme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9" fillId="0" borderId="0" xfId="0" applyFont="1"/>
    <xf numFmtId="0" fontId="4" fillId="0" borderId="1" xfId="0" applyFont="1" applyBorder="1" applyAlignment="1" applyProtection="1">
      <alignment vertical="top" wrapText="1"/>
    </xf>
    <xf numFmtId="0" fontId="5" fillId="0" borderId="10" xfId="0" applyNumberFormat="1" applyFont="1" applyBorder="1" applyAlignment="1" applyProtection="1">
      <alignment horizontal="center" vertical="center"/>
    </xf>
    <xf numFmtId="179" fontId="5" fillId="0" borderId="10" xfId="0" applyNumberFormat="1" applyFont="1" applyBorder="1" applyAlignment="1" applyProtection="1">
      <alignment horizontal="center" vertical="center"/>
    </xf>
    <xf numFmtId="179" fontId="5" fillId="0" borderId="10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wrapText="1" shrinkToFit="1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5" fontId="5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/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20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95250</xdr:rowOff>
    </xdr:from>
    <xdr:to>
      <xdr:col>6</xdr:col>
      <xdr:colOff>866775</xdr:colOff>
      <xdr:row>48</xdr:row>
      <xdr:rowOff>57150</xdr:rowOff>
    </xdr:to>
    <xdr:pic>
      <xdr:nvPicPr>
        <xdr:cNvPr id="1081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67750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zoomScalePageLayoutView="110" workbookViewId="0">
      <selection activeCell="G1" sqref="G1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6.5" customHeight="1" x14ac:dyDescent="0.2">
      <c r="A1" s="21">
        <v>86911</v>
      </c>
      <c r="B1" s="64" t="s">
        <v>34</v>
      </c>
      <c r="C1" s="64"/>
      <c r="D1" s="64"/>
      <c r="E1" s="65"/>
      <c r="F1" s="63" t="s">
        <v>16</v>
      </c>
      <c r="G1" s="22"/>
    </row>
    <row r="2" spans="1:7" s="3" customFormat="1" ht="14.25" customHeight="1" x14ac:dyDescent="0.2">
      <c r="B2" s="64" t="s">
        <v>36</v>
      </c>
      <c r="C2" s="64"/>
      <c r="D2" s="64"/>
      <c r="E2" s="65"/>
      <c r="F2" s="63"/>
      <c r="G2" s="8"/>
    </row>
    <row r="3" spans="1:7" s="3" customFormat="1" ht="14.25" customHeight="1" x14ac:dyDescent="0.2">
      <c r="B3" s="64" t="s">
        <v>35</v>
      </c>
      <c r="C3" s="64"/>
      <c r="D3" s="64"/>
      <c r="E3" s="65"/>
      <c r="F3" s="66" t="s">
        <v>17</v>
      </c>
      <c r="G3" s="17"/>
    </row>
    <row r="4" spans="1:7" s="3" customFormat="1" ht="14.25" customHeight="1" x14ac:dyDescent="0.15">
      <c r="F4" s="67"/>
    </row>
    <row r="5" spans="1:7" s="3" customFormat="1" ht="10.5" customHeight="1" thickBot="1" x14ac:dyDescent="0.2">
      <c r="F5" s="36"/>
    </row>
    <row r="6" spans="1:7" s="2" customFormat="1" ht="17.25" customHeight="1" x14ac:dyDescent="0.2">
      <c r="A6" s="15"/>
      <c r="B6" s="58" t="s">
        <v>19</v>
      </c>
      <c r="C6" s="58"/>
      <c r="D6" s="58"/>
      <c r="E6" s="58"/>
      <c r="F6" s="58"/>
      <c r="G6" s="16"/>
    </row>
    <row r="7" spans="1:7" s="2" customFormat="1" ht="17.25" customHeight="1" thickBot="1" x14ac:dyDescent="0.25">
      <c r="A7" s="59" t="s">
        <v>20</v>
      </c>
      <c r="B7" s="60"/>
      <c r="C7" s="60"/>
      <c r="D7" s="60"/>
      <c r="E7" s="60"/>
      <c r="F7" s="60"/>
      <c r="G7" s="61"/>
    </row>
    <row r="8" spans="1:7" s="3" customFormat="1" ht="11.25" customHeight="1" x14ac:dyDescent="0.15"/>
    <row r="9" spans="1:7" s="3" customFormat="1" ht="21" customHeight="1" x14ac:dyDescent="0.15">
      <c r="A9" s="62" t="s">
        <v>37</v>
      </c>
      <c r="B9" s="62"/>
      <c r="C9" s="62"/>
      <c r="D9" s="62"/>
      <c r="E9" s="62"/>
      <c r="F9" s="62"/>
      <c r="G9" s="62"/>
    </row>
    <row r="10" spans="1:7" s="2" customFormat="1" x14ac:dyDescent="0.2"/>
    <row r="11" spans="1:7" s="5" customFormat="1" ht="12" customHeight="1" x14ac:dyDescent="0.2">
      <c r="A11" s="57" t="s">
        <v>13</v>
      </c>
      <c r="B11" s="57"/>
      <c r="C11" s="57"/>
      <c r="D11" s="57"/>
      <c r="E11" s="57"/>
      <c r="F11" s="57"/>
      <c r="G11" s="57"/>
    </row>
    <row r="12" spans="1:7" s="3" customFormat="1" ht="9" x14ac:dyDescent="0.15"/>
    <row r="13" spans="1:7" s="3" customFormat="1" ht="9" x14ac:dyDescent="0.15">
      <c r="A13" s="68" t="s">
        <v>0</v>
      </c>
      <c r="B13" s="68"/>
      <c r="C13" s="49"/>
      <c r="D13" s="49"/>
      <c r="E13" s="49"/>
      <c r="F13" s="49"/>
      <c r="G13" s="49"/>
    </row>
    <row r="14" spans="1:7" s="5" customFormat="1" ht="10.5" customHeight="1" x14ac:dyDescent="0.2">
      <c r="A14" s="69"/>
      <c r="B14" s="69"/>
      <c r="C14" s="48"/>
      <c r="D14" s="48"/>
      <c r="E14" s="48"/>
      <c r="F14" s="48"/>
      <c r="G14" s="48"/>
    </row>
    <row r="15" spans="1:7" s="3" customFormat="1" ht="9" x14ac:dyDescent="0.15"/>
    <row r="16" spans="1:7" s="3" customFormat="1" ht="9" x14ac:dyDescent="0.15">
      <c r="A16" s="68" t="s">
        <v>5</v>
      </c>
      <c r="B16" s="68"/>
      <c r="C16" s="50"/>
      <c r="D16" s="49"/>
      <c r="E16" s="49"/>
      <c r="F16" s="49"/>
      <c r="G16" s="49"/>
    </row>
    <row r="17" spans="1:7" s="5" customFormat="1" ht="12" x14ac:dyDescent="0.2">
      <c r="A17" s="69"/>
      <c r="B17" s="69"/>
      <c r="C17" s="48"/>
      <c r="D17" s="48"/>
      <c r="E17" s="48"/>
      <c r="F17" s="48"/>
      <c r="G17" s="48"/>
    </row>
    <row r="18" spans="1:7" s="2" customFormat="1" ht="18.75" customHeight="1" x14ac:dyDescent="0.2"/>
    <row r="19" spans="1:7" s="3" customFormat="1" ht="9" x14ac:dyDescent="0.15">
      <c r="A19" s="9"/>
      <c r="B19" s="10"/>
      <c r="C19" s="10"/>
      <c r="D19" s="10"/>
      <c r="E19" s="10"/>
      <c r="F19" s="10"/>
      <c r="G19" s="11"/>
    </row>
    <row r="20" spans="1:7" s="5" customFormat="1" ht="12" x14ac:dyDescent="0.2">
      <c r="A20" s="70" t="s">
        <v>1</v>
      </c>
      <c r="B20" s="71"/>
      <c r="C20" s="71"/>
      <c r="D20" s="71"/>
      <c r="E20" s="71"/>
      <c r="F20" s="71"/>
      <c r="G20" s="72"/>
    </row>
    <row r="21" spans="1:7" s="3" customFormat="1" ht="9" x14ac:dyDescent="0.15">
      <c r="A21" s="73" t="s">
        <v>2</v>
      </c>
      <c r="B21" s="74"/>
      <c r="C21" s="74"/>
      <c r="D21" s="74"/>
      <c r="E21" s="74"/>
      <c r="F21" s="74"/>
      <c r="G21" s="75"/>
    </row>
    <row r="22" spans="1:7" s="3" customFormat="1" ht="9" x14ac:dyDescent="0.15">
      <c r="A22" s="12"/>
      <c r="B22" s="13"/>
      <c r="C22" s="13"/>
      <c r="D22" s="13"/>
      <c r="E22" s="13"/>
      <c r="F22" s="13"/>
      <c r="G22" s="14"/>
    </row>
    <row r="23" spans="1:7" s="2" customFormat="1" ht="10.5" customHeight="1" x14ac:dyDescent="0.2"/>
    <row r="24" spans="1:7" s="5" customFormat="1" ht="12" x14ac:dyDescent="0.2">
      <c r="A24" s="55" t="s">
        <v>3</v>
      </c>
      <c r="B24" s="56"/>
      <c r="C24" s="56"/>
      <c r="D24" s="56"/>
      <c r="E24" s="56"/>
      <c r="F24" s="56"/>
      <c r="G24" s="56"/>
    </row>
    <row r="25" spans="1:7" s="3" customFormat="1" ht="9" x14ac:dyDescent="0.15"/>
    <row r="26" spans="1:7" s="3" customFormat="1" ht="30" customHeight="1" x14ac:dyDescent="0.15">
      <c r="A26" s="78" t="s">
        <v>12</v>
      </c>
      <c r="B26" s="79"/>
      <c r="C26" s="79"/>
      <c r="D26" s="79"/>
      <c r="E26" s="79"/>
      <c r="F26" s="79"/>
      <c r="G26" s="79"/>
    </row>
    <row r="27" spans="1:7" s="3" customFormat="1" ht="4.5" customHeight="1" x14ac:dyDescent="0.15"/>
    <row r="28" spans="1:7" s="3" customFormat="1" ht="189.75" customHeight="1" x14ac:dyDescent="0.15">
      <c r="A28" s="51"/>
      <c r="B28" s="52"/>
      <c r="C28" s="52"/>
      <c r="D28" s="52"/>
      <c r="E28" s="52"/>
      <c r="F28" s="52"/>
      <c r="G28" s="53"/>
    </row>
    <row r="29" spans="1:7" s="3" customFormat="1" ht="9" x14ac:dyDescent="0.15"/>
    <row r="30" spans="1:7" s="3" customFormat="1" ht="9" x14ac:dyDescent="0.15">
      <c r="A30" s="80" t="s">
        <v>6</v>
      </c>
      <c r="B30" s="80"/>
      <c r="C30" s="80"/>
      <c r="E30" s="54" t="s">
        <v>15</v>
      </c>
      <c r="F30" s="54"/>
      <c r="G30" s="54"/>
    </row>
    <row r="31" spans="1:7" s="3" customFormat="1" ht="9" x14ac:dyDescent="0.15">
      <c r="A31" s="80"/>
      <c r="B31" s="80"/>
      <c r="C31" s="80"/>
      <c r="E31" s="54"/>
      <c r="F31" s="54"/>
      <c r="G31" s="54"/>
    </row>
    <row r="32" spans="1:7" s="3" customFormat="1" ht="27" customHeight="1" x14ac:dyDescent="0.2">
      <c r="A32" s="77"/>
      <c r="B32" s="77"/>
      <c r="C32" s="77"/>
      <c r="E32" s="48"/>
      <c r="F32" s="48"/>
      <c r="G32" s="48"/>
    </row>
    <row r="33" spans="1:7" s="3" customFormat="1" ht="30.75" customHeight="1" x14ac:dyDescent="0.2">
      <c r="E33" s="48"/>
      <c r="F33" s="48"/>
      <c r="G33" s="48"/>
    </row>
    <row r="34" spans="1:7" s="3" customFormat="1" ht="17.25" customHeight="1" x14ac:dyDescent="0.15">
      <c r="E34" s="7"/>
      <c r="F34" s="7"/>
      <c r="G34" s="7"/>
    </row>
    <row r="35" spans="1:7" s="3" customFormat="1" ht="9" customHeight="1" x14ac:dyDescent="0.15">
      <c r="A35" s="76" t="s">
        <v>4</v>
      </c>
      <c r="B35" s="76"/>
      <c r="C35" s="76"/>
      <c r="D35" s="76"/>
      <c r="E35" s="76"/>
      <c r="F35" s="76"/>
      <c r="G35" s="76"/>
    </row>
    <row r="36" spans="1:7" s="3" customFormat="1" ht="9" x14ac:dyDescent="0.15">
      <c r="A36" s="76"/>
      <c r="B36" s="76"/>
      <c r="C36" s="76"/>
      <c r="D36" s="76"/>
      <c r="E36" s="76"/>
      <c r="F36" s="76"/>
      <c r="G36" s="76"/>
    </row>
    <row r="37" spans="1:7" s="3" customFormat="1" ht="9" customHeight="1" x14ac:dyDescent="0.15">
      <c r="A37" s="76"/>
      <c r="B37" s="76"/>
      <c r="C37" s="76"/>
      <c r="D37" s="76"/>
      <c r="E37" s="76"/>
      <c r="F37" s="76"/>
      <c r="G37" s="76"/>
    </row>
    <row r="38" spans="1:7" s="3" customFormat="1" ht="9" hidden="1" x14ac:dyDescent="0.15">
      <c r="A38" s="76"/>
      <c r="B38" s="76"/>
      <c r="C38" s="76"/>
      <c r="D38" s="76"/>
      <c r="E38" s="76"/>
      <c r="F38" s="76"/>
      <c r="G38" s="76"/>
    </row>
    <row r="39" spans="1:7" s="3" customFormat="1" ht="12.75" customHeight="1" x14ac:dyDescent="0.2">
      <c r="A39" s="55" t="s">
        <v>11</v>
      </c>
      <c r="B39" s="55"/>
      <c r="C39" s="55"/>
      <c r="D39" s="55"/>
      <c r="E39" s="55"/>
      <c r="F39" s="55"/>
      <c r="G39" s="55"/>
    </row>
    <row r="49" ht="18.75" customHeight="1" x14ac:dyDescent="0.2"/>
  </sheetData>
  <sheetProtection password="CF73" sheet="1"/>
  <mergeCells count="25"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A11:G11"/>
    <mergeCell ref="B6:F6"/>
    <mergeCell ref="A7:G7"/>
    <mergeCell ref="A9:G9"/>
    <mergeCell ref="F1:F2"/>
    <mergeCell ref="B2:E2"/>
    <mergeCell ref="F3:F4"/>
    <mergeCell ref="B1:E1"/>
    <mergeCell ref="B3:E3"/>
    <mergeCell ref="E33:G33"/>
    <mergeCell ref="C13:G14"/>
    <mergeCell ref="C16:G17"/>
    <mergeCell ref="A28:G28"/>
    <mergeCell ref="E30:G31"/>
    <mergeCell ref="A24:G24"/>
  </mergeCells>
  <phoneticPr fontId="0" type="noConversion"/>
  <pageMargins left="0.59055118110236227" right="0.59055118110236227" top="0.39370078740157483" bottom="0.39370078740157483" header="0.31496062992125984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showZeros="0" zoomScaleNormal="100" workbookViewId="0">
      <selection activeCell="D8" sqref="D8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5" customWidth="1"/>
    <col min="4" max="4" width="7.42578125" customWidth="1"/>
    <col min="5" max="5" width="7.85546875" customWidth="1"/>
    <col min="6" max="6" width="7.42578125" customWidth="1"/>
    <col min="7" max="7" width="24.140625" customWidth="1"/>
    <col min="8" max="8" width="10" customWidth="1"/>
  </cols>
  <sheetData>
    <row r="1" spans="1:13" s="3" customFormat="1" ht="29.25" customHeight="1" x14ac:dyDescent="0.2">
      <c r="A1" s="110">
        <v>86911</v>
      </c>
      <c r="B1" s="110"/>
      <c r="C1" s="38"/>
      <c r="D1" s="3" t="s">
        <v>18</v>
      </c>
      <c r="F1" s="83" t="str">
        <f>REPT(Vorderseite!C13,1)</f>
        <v/>
      </c>
      <c r="G1" s="83"/>
      <c r="H1" s="83"/>
    </row>
    <row r="2" spans="1:13" s="3" customFormat="1" ht="36" customHeight="1" x14ac:dyDescent="0.2">
      <c r="A2" s="110" t="s">
        <v>34</v>
      </c>
      <c r="B2" s="110"/>
      <c r="C2" s="110"/>
      <c r="D2" s="110"/>
      <c r="E2" s="110"/>
      <c r="F2" s="38"/>
      <c r="G2" s="38"/>
    </row>
    <row r="3" spans="1:13" s="3" customFormat="1" ht="17.25" customHeight="1" x14ac:dyDescent="0.2">
      <c r="A3" s="38" t="s">
        <v>36</v>
      </c>
      <c r="B3" s="38"/>
      <c r="C3" s="38"/>
      <c r="D3" s="38"/>
      <c r="E3" s="38"/>
      <c r="F3" s="38"/>
      <c r="G3" s="38"/>
      <c r="H3" s="39"/>
    </row>
    <row r="4" spans="1:13" s="3" customFormat="1" ht="17.25" customHeight="1" x14ac:dyDescent="0.2">
      <c r="A4" s="38" t="s">
        <v>35</v>
      </c>
      <c r="B4" s="38"/>
      <c r="C4" s="38"/>
      <c r="D4" s="38"/>
      <c r="E4" s="38"/>
      <c r="F4" s="38"/>
      <c r="G4" s="38"/>
      <c r="H4" s="39"/>
    </row>
    <row r="5" spans="1:13" s="3" customFormat="1" ht="48" customHeight="1" x14ac:dyDescent="0.15">
      <c r="A5" s="85"/>
      <c r="B5" s="85"/>
      <c r="C5" s="85"/>
      <c r="D5" s="85"/>
      <c r="E5" s="85"/>
      <c r="F5" s="85"/>
      <c r="G5" s="85"/>
      <c r="H5" s="85"/>
      <c r="L5" s="40" t="s">
        <v>43</v>
      </c>
      <c r="M5" s="40"/>
    </row>
    <row r="6" spans="1:13" s="3" customFormat="1" ht="15" customHeight="1" x14ac:dyDescent="0.15">
      <c r="A6" s="94" t="s">
        <v>27</v>
      </c>
      <c r="B6" s="94"/>
      <c r="C6" s="94"/>
      <c r="D6" s="94"/>
      <c r="E6" s="94"/>
      <c r="F6" s="94"/>
      <c r="G6" s="94"/>
      <c r="H6" s="94"/>
      <c r="L6" s="40">
        <v>1</v>
      </c>
      <c r="M6" s="40"/>
    </row>
    <row r="7" spans="1:13" s="3" customFormat="1" ht="27" customHeight="1" x14ac:dyDescent="0.15">
      <c r="A7" s="112"/>
      <c r="B7" s="113"/>
      <c r="C7" s="114"/>
      <c r="D7" s="23" t="s">
        <v>25</v>
      </c>
      <c r="E7" s="34" t="s">
        <v>28</v>
      </c>
      <c r="F7" s="24" t="s">
        <v>29</v>
      </c>
      <c r="G7" s="98" t="s">
        <v>7</v>
      </c>
      <c r="H7" s="99"/>
      <c r="L7" s="40">
        <v>1.5</v>
      </c>
      <c r="M7" s="40"/>
    </row>
    <row r="8" spans="1:13" s="3" customFormat="1" ht="29.25" customHeight="1" x14ac:dyDescent="0.15">
      <c r="A8" s="29" t="s">
        <v>21</v>
      </c>
      <c r="B8" s="95" t="s">
        <v>32</v>
      </c>
      <c r="C8" s="96"/>
      <c r="D8" s="33"/>
      <c r="E8" s="31">
        <v>2</v>
      </c>
      <c r="F8" s="19">
        <f>(ROUND((SUM(D8))*2,0)/2)*2</f>
        <v>0</v>
      </c>
      <c r="G8" s="100"/>
      <c r="H8" s="101"/>
      <c r="L8" s="40">
        <v>2</v>
      </c>
      <c r="M8" s="40"/>
    </row>
    <row r="9" spans="1:13" s="3" customFormat="1" ht="29.25" customHeight="1" thickBot="1" x14ac:dyDescent="0.2">
      <c r="A9" s="29" t="s">
        <v>22</v>
      </c>
      <c r="B9" s="95" t="s">
        <v>33</v>
      </c>
      <c r="C9" s="96"/>
      <c r="D9" s="33"/>
      <c r="E9" s="31">
        <v>1</v>
      </c>
      <c r="F9" s="19">
        <f>(ROUND((SUM(D9))*2,0)/2)</f>
        <v>0</v>
      </c>
      <c r="G9" s="100"/>
      <c r="H9" s="101"/>
      <c r="L9" s="40">
        <v>2.5</v>
      </c>
      <c r="M9" s="40"/>
    </row>
    <row r="10" spans="1:13" s="30" customFormat="1" ht="27" customHeight="1" thickTop="1" thickBot="1" x14ac:dyDescent="0.2">
      <c r="A10" s="87"/>
      <c r="B10" s="87"/>
      <c r="C10" s="87"/>
      <c r="D10" s="87"/>
      <c r="E10" s="88"/>
      <c r="F10" s="19">
        <f>SUM(F8:F9)</f>
        <v>0</v>
      </c>
      <c r="G10" s="32" t="s">
        <v>39</v>
      </c>
      <c r="H10" s="20">
        <f>SUM(F10/3)</f>
        <v>0</v>
      </c>
      <c r="L10" s="40">
        <v>3</v>
      </c>
      <c r="M10" s="41"/>
    </row>
    <row r="11" spans="1:13" s="6" customFormat="1" ht="61.5" customHeight="1" thickTop="1" x14ac:dyDescent="0.15">
      <c r="A11" s="85"/>
      <c r="B11" s="85"/>
      <c r="C11" s="85"/>
      <c r="D11" s="85"/>
      <c r="E11" s="85"/>
      <c r="F11" s="85"/>
      <c r="G11" s="85"/>
      <c r="H11" s="85"/>
      <c r="L11" s="40">
        <v>3.5</v>
      </c>
      <c r="M11" s="42"/>
    </row>
    <row r="12" spans="1:13" s="2" customFormat="1" ht="17.25" customHeight="1" x14ac:dyDescent="0.2">
      <c r="A12" s="93" t="s">
        <v>30</v>
      </c>
      <c r="B12" s="93"/>
      <c r="C12" s="93"/>
      <c r="D12" s="93"/>
      <c r="E12" s="93"/>
      <c r="F12" s="93"/>
      <c r="G12" s="93"/>
      <c r="H12" s="93"/>
      <c r="L12" s="40">
        <v>4</v>
      </c>
      <c r="M12" s="43"/>
    </row>
    <row r="13" spans="1:13" s="3" customFormat="1" ht="32.25" customHeight="1" x14ac:dyDescent="0.15">
      <c r="A13" s="98" t="s">
        <v>38</v>
      </c>
      <c r="B13" s="111"/>
      <c r="C13" s="99"/>
      <c r="D13" s="35" t="s">
        <v>25</v>
      </c>
      <c r="E13" s="34" t="s">
        <v>28</v>
      </c>
      <c r="F13" s="35" t="s">
        <v>29</v>
      </c>
      <c r="G13" s="108" t="s">
        <v>44</v>
      </c>
      <c r="H13" s="109"/>
      <c r="L13" s="40">
        <v>4.5</v>
      </c>
      <c r="M13" s="40"/>
    </row>
    <row r="14" spans="1:13" s="3" customFormat="1" ht="33" customHeight="1" x14ac:dyDescent="0.15">
      <c r="A14" s="18" t="s">
        <v>21</v>
      </c>
      <c r="B14" s="91" t="s">
        <v>42</v>
      </c>
      <c r="C14" s="92"/>
      <c r="D14" s="25"/>
      <c r="E14" s="45">
        <f>IF(G17="disp",5,3)</f>
        <v>3</v>
      </c>
      <c r="F14" s="47">
        <f>D14*E14</f>
        <v>0</v>
      </c>
      <c r="G14" s="81"/>
      <c r="H14" s="82"/>
      <c r="L14" s="40">
        <v>5</v>
      </c>
      <c r="M14" s="40"/>
    </row>
    <row r="15" spans="1:13" s="3" customFormat="1" ht="29.25" customHeight="1" x14ac:dyDescent="0.15">
      <c r="A15" s="18" t="s">
        <v>22</v>
      </c>
      <c r="B15" s="91" t="s">
        <v>41</v>
      </c>
      <c r="C15" s="92"/>
      <c r="D15" s="25"/>
      <c r="E15" s="45">
        <f>IF(G17="disp",3,2)</f>
        <v>2</v>
      </c>
      <c r="F15" s="47">
        <f>D15*E15</f>
        <v>0</v>
      </c>
      <c r="G15" s="81"/>
      <c r="H15" s="82"/>
      <c r="L15" s="40">
        <v>5.5</v>
      </c>
      <c r="M15" s="40"/>
    </row>
    <row r="16" spans="1:13" s="3" customFormat="1" ht="28.5" customHeight="1" x14ac:dyDescent="0.15">
      <c r="A16" s="18" t="s">
        <v>23</v>
      </c>
      <c r="B16" s="91" t="s">
        <v>9</v>
      </c>
      <c r="C16" s="92"/>
      <c r="D16" s="25"/>
      <c r="E16" s="45">
        <f>IF(G16="disp",0,2)</f>
        <v>2</v>
      </c>
      <c r="F16" s="47">
        <f>IF(E16="disp",0,D16*E16)</f>
        <v>0</v>
      </c>
      <c r="G16" s="81"/>
      <c r="H16" s="82"/>
      <c r="L16" s="40">
        <v>6</v>
      </c>
      <c r="M16" s="40"/>
    </row>
    <row r="17" spans="1:8" s="3" customFormat="1" ht="31.5" customHeight="1" x14ac:dyDescent="0.15">
      <c r="A17" s="18" t="s">
        <v>24</v>
      </c>
      <c r="B17" s="91" t="s">
        <v>26</v>
      </c>
      <c r="C17" s="92"/>
      <c r="D17" s="26">
        <f>H10</f>
        <v>0</v>
      </c>
      <c r="E17" s="45">
        <f>IF(G17="disp",0,3)</f>
        <v>3</v>
      </c>
      <c r="F17" s="47">
        <f>IF(E17="disp",0,D17*E17)</f>
        <v>0</v>
      </c>
      <c r="G17" s="81"/>
      <c r="H17" s="97"/>
    </row>
    <row r="18" spans="1:8" s="3" customFormat="1" ht="38.25" customHeight="1" x14ac:dyDescent="0.15">
      <c r="A18" s="89"/>
      <c r="B18" s="89"/>
      <c r="C18" s="89"/>
      <c r="D18" s="89"/>
      <c r="E18" s="90"/>
      <c r="F18" s="19">
        <f>SUM(F14:F17)</f>
        <v>0</v>
      </c>
      <c r="G18" s="44" t="s">
        <v>45</v>
      </c>
      <c r="H18" s="46">
        <f>ROUND(F18/SUM(E14:E17),1)</f>
        <v>0</v>
      </c>
    </row>
    <row r="19" spans="1:8" s="27" customFormat="1" ht="43.5" customHeight="1" x14ac:dyDescent="0.2">
      <c r="A19" s="37" t="s">
        <v>14</v>
      </c>
      <c r="E19" s="28"/>
      <c r="F19" s="7"/>
      <c r="G19" s="7"/>
      <c r="H19" s="28"/>
    </row>
    <row r="20" spans="1:8" s="27" customFormat="1" ht="12.75" customHeight="1" x14ac:dyDescent="0.2">
      <c r="A20" s="37" t="s">
        <v>31</v>
      </c>
      <c r="E20" s="28"/>
      <c r="F20" s="7"/>
      <c r="G20" s="7"/>
      <c r="H20" s="28"/>
    </row>
    <row r="21" spans="1:8" s="3" customFormat="1" ht="78" customHeight="1" x14ac:dyDescent="0.15">
      <c r="A21" s="84"/>
      <c r="B21" s="84"/>
      <c r="C21" s="84"/>
      <c r="D21" s="84"/>
      <c r="E21" s="84"/>
      <c r="F21" s="84"/>
      <c r="G21" s="84"/>
      <c r="H21" s="84"/>
    </row>
    <row r="22" spans="1:8" s="3" customFormat="1" ht="49.5" customHeight="1" x14ac:dyDescent="0.15">
      <c r="A22" s="107" t="s">
        <v>40</v>
      </c>
      <c r="B22" s="107"/>
      <c r="C22" s="107"/>
      <c r="D22" s="107"/>
      <c r="E22" s="107"/>
      <c r="F22" s="107"/>
      <c r="G22" s="107"/>
      <c r="H22" s="107"/>
    </row>
    <row r="23" spans="1:8" s="5" customFormat="1" ht="15" customHeight="1" x14ac:dyDescent="0.2">
      <c r="A23" s="106"/>
      <c r="B23" s="106"/>
      <c r="C23" s="106"/>
      <c r="D23" s="106"/>
      <c r="E23" s="106"/>
      <c r="F23" s="106"/>
      <c r="G23" s="106"/>
      <c r="H23" s="106"/>
    </row>
    <row r="24" spans="1:8" s="3" customFormat="1" ht="12" customHeight="1" x14ac:dyDescent="0.15">
      <c r="A24" s="105" t="s">
        <v>10</v>
      </c>
      <c r="B24" s="105"/>
      <c r="C24" s="105"/>
      <c r="D24" s="105"/>
      <c r="E24" s="86"/>
      <c r="F24" s="104" t="s">
        <v>8</v>
      </c>
      <c r="G24" s="104"/>
      <c r="H24" s="104"/>
    </row>
    <row r="25" spans="1:8" s="3" customFormat="1" ht="12" customHeight="1" x14ac:dyDescent="0.15">
      <c r="A25" s="105"/>
      <c r="B25" s="105"/>
      <c r="C25" s="105"/>
      <c r="D25" s="105"/>
      <c r="E25" s="86"/>
      <c r="F25" s="104"/>
      <c r="G25" s="104"/>
      <c r="H25" s="104"/>
    </row>
    <row r="26" spans="1:8" s="3" customFormat="1" ht="39" customHeight="1" x14ac:dyDescent="0.2">
      <c r="A26" s="103"/>
      <c r="B26" s="103"/>
      <c r="C26" s="103"/>
      <c r="D26" s="103"/>
      <c r="F26" s="102"/>
      <c r="G26" s="102"/>
      <c r="H26" s="102"/>
    </row>
    <row r="27" spans="1:8" s="3" customFormat="1" ht="9" x14ac:dyDescent="0.15">
      <c r="A27" s="4"/>
    </row>
    <row r="28" spans="1:8" s="3" customFormat="1" ht="9" x14ac:dyDescent="0.15">
      <c r="A28" s="4"/>
    </row>
    <row r="29" spans="1:8" s="3" customFormat="1" ht="9" x14ac:dyDescent="0.15">
      <c r="A29" s="4"/>
    </row>
    <row r="30" spans="1:8" s="3" customFormat="1" ht="9" x14ac:dyDescent="0.15">
      <c r="A30" s="4"/>
    </row>
    <row r="31" spans="1:8" s="3" customFormat="1" ht="9" x14ac:dyDescent="0.15">
      <c r="A31" s="4"/>
    </row>
    <row r="32" spans="1:8" s="3" customFormat="1" ht="9" x14ac:dyDescent="0.15">
      <c r="A32" s="4"/>
    </row>
    <row r="33" spans="1:1" s="3" customFormat="1" ht="9" x14ac:dyDescent="0.15">
      <c r="A33" s="4"/>
    </row>
    <row r="34" spans="1:1" s="3" customFormat="1" ht="9" x14ac:dyDescent="0.15">
      <c r="A34" s="4"/>
    </row>
    <row r="35" spans="1:1" s="3" customFormat="1" ht="9" x14ac:dyDescent="0.15">
      <c r="A35" s="4"/>
    </row>
    <row r="36" spans="1:1" s="3" customFormat="1" ht="9" x14ac:dyDescent="0.15"/>
    <row r="37" spans="1:1" s="3" customFormat="1" ht="9" x14ac:dyDescent="0.15"/>
    <row r="38" spans="1:1" s="3" customFormat="1" ht="9" x14ac:dyDescent="0.15"/>
    <row r="39" spans="1:1" s="3" customFormat="1" ht="9" x14ac:dyDescent="0.15"/>
    <row r="40" spans="1:1" s="3" customFormat="1" ht="9" x14ac:dyDescent="0.15"/>
    <row r="41" spans="1:1" s="3" customFormat="1" ht="9" x14ac:dyDescent="0.15"/>
    <row r="42" spans="1:1" s="3" customFormat="1" ht="9" x14ac:dyDescent="0.15"/>
    <row r="43" spans="1:1" s="3" customFormat="1" ht="9" x14ac:dyDescent="0.15"/>
    <row r="44" spans="1:1" s="3" customFormat="1" ht="9" x14ac:dyDescent="0.15"/>
    <row r="45" spans="1:1" s="3" customFormat="1" ht="9" x14ac:dyDescent="0.15"/>
    <row r="46" spans="1:1" s="3" customFormat="1" ht="9" x14ac:dyDescent="0.15"/>
    <row r="47" spans="1:1" s="3" customFormat="1" ht="9" x14ac:dyDescent="0.15"/>
    <row r="48" spans="1:1" s="3" customFormat="1" ht="9" x14ac:dyDescent="0.15"/>
    <row r="49" s="3" customFormat="1" ht="9" x14ac:dyDescent="0.15"/>
    <row r="50" s="3" customFormat="1" ht="9" x14ac:dyDescent="0.15"/>
    <row r="51" s="3" customFormat="1" ht="9" x14ac:dyDescent="0.15"/>
    <row r="52" s="3" customFormat="1" ht="9" x14ac:dyDescent="0.15"/>
    <row r="53" s="3" customFormat="1" ht="9" x14ac:dyDescent="0.15"/>
    <row r="54" s="3" customFormat="1" ht="9" x14ac:dyDescent="0.15"/>
    <row r="55" s="3" customFormat="1" ht="9" x14ac:dyDescent="0.15"/>
    <row r="56" s="3" customFormat="1" ht="9" x14ac:dyDescent="0.15"/>
    <row r="57" s="3" customFormat="1" ht="9" x14ac:dyDescent="0.15"/>
    <row r="58" s="3" customFormat="1" ht="9" x14ac:dyDescent="0.15"/>
    <row r="59" s="3" customFormat="1" ht="9" x14ac:dyDescent="0.15"/>
    <row r="60" s="3" customFormat="1" ht="9" x14ac:dyDescent="0.15"/>
    <row r="61" s="3" customFormat="1" ht="9" x14ac:dyDescent="0.15"/>
    <row r="62" s="3" customFormat="1" ht="9" x14ac:dyDescent="0.15"/>
    <row r="63" s="3" customFormat="1" ht="9" x14ac:dyDescent="0.15"/>
    <row r="64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</sheetData>
  <sheetProtection password="CF73" sheet="1"/>
  <mergeCells count="33">
    <mergeCell ref="G13:H13"/>
    <mergeCell ref="A1:B1"/>
    <mergeCell ref="A2:E2"/>
    <mergeCell ref="B15:C15"/>
    <mergeCell ref="B14:C14"/>
    <mergeCell ref="A13:C13"/>
    <mergeCell ref="A7:C7"/>
    <mergeCell ref="F26:H26"/>
    <mergeCell ref="A26:D26"/>
    <mergeCell ref="F24:H25"/>
    <mergeCell ref="A24:D25"/>
    <mergeCell ref="A23:H23"/>
    <mergeCell ref="A22:H22"/>
    <mergeCell ref="B16:C16"/>
    <mergeCell ref="A6:H6"/>
    <mergeCell ref="B8:C8"/>
    <mergeCell ref="B9:C9"/>
    <mergeCell ref="G17:H17"/>
    <mergeCell ref="G7:H7"/>
    <mergeCell ref="G8:H8"/>
    <mergeCell ref="G9:H9"/>
    <mergeCell ref="G15:H15"/>
    <mergeCell ref="G14:H14"/>
    <mergeCell ref="G16:H16"/>
    <mergeCell ref="F1:H1"/>
    <mergeCell ref="A21:H21"/>
    <mergeCell ref="A11:H11"/>
    <mergeCell ref="A5:H5"/>
    <mergeCell ref="E24:E25"/>
    <mergeCell ref="A10:E10"/>
    <mergeCell ref="A18:E18"/>
    <mergeCell ref="B17:C17"/>
    <mergeCell ref="A12:H12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D15">
      <formula1>$L$6:$L$16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D8:D9">
      <formula1>$L$6:$L$16</formula1>
    </dataValidation>
  </dataValidations>
  <pageMargins left="0.59055118110236227" right="0.59055118110236227" top="0.39370078740157483" bottom="0.39370078740157483" header="0.51181102362204722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Stierli, Andrea</cp:lastModifiedBy>
  <cp:lastPrinted>2015-08-12T12:45:54Z</cp:lastPrinted>
  <dcterms:created xsi:type="dcterms:W3CDTF">2006-01-30T14:36:36Z</dcterms:created>
  <dcterms:modified xsi:type="dcterms:W3CDTF">2017-08-28T15:21:20Z</dcterms:modified>
</cp:coreProperties>
</file>